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liseryd-Silverbergets ÄSO\"/>
    </mc:Choice>
  </mc:AlternateContent>
  <xr:revisionPtr revIDLastSave="0" documentId="8_{C5D493E5-E8A8-484A-8FEA-A17BBCEBC202}" xr6:coauthVersionLast="47" xr6:coauthVersionMax="47" xr10:uidLastSave="{00000000-0000-0000-0000-000000000000}"/>
  <bookViews>
    <workbookView xWindow="-120" yWindow="-120" windowWidth="25440" windowHeight="15390" xr2:uid="{105E68D3-934B-45CE-B5F0-4D52F458BA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E39" i="1" s="1"/>
  <c r="D36" i="1"/>
  <c r="D35" i="1"/>
  <c r="D34" i="1"/>
  <c r="D32" i="1"/>
  <c r="D31" i="1"/>
  <c r="D30" i="1"/>
  <c r="D29" i="1"/>
  <c r="D28" i="1"/>
  <c r="D27" i="1"/>
  <c r="D26" i="1"/>
  <c r="D25" i="1"/>
  <c r="D21" i="1"/>
  <c r="D20" i="1"/>
  <c r="D18" i="1"/>
  <c r="D17" i="1"/>
  <c r="D16" i="1"/>
  <c r="D15" i="1"/>
  <c r="D14" i="1"/>
  <c r="C31" i="1"/>
  <c r="C30" i="1"/>
  <c r="C18" i="1"/>
  <c r="B48" i="1"/>
  <c r="C47" i="1"/>
  <c r="C46" i="1"/>
  <c r="C45" i="1"/>
  <c r="C44" i="1"/>
  <c r="C43" i="1"/>
  <c r="C42" i="1"/>
  <c r="C36" i="1"/>
  <c r="C35" i="1"/>
  <c r="C34" i="1"/>
  <c r="C32" i="1"/>
  <c r="C29" i="1"/>
  <c r="C28" i="1"/>
  <c r="C27" i="1"/>
  <c r="C26" i="1"/>
  <c r="C25" i="1"/>
  <c r="J22" i="1"/>
  <c r="I22" i="1"/>
  <c r="H22" i="1"/>
  <c r="G22" i="1"/>
  <c r="B22" i="1"/>
  <c r="C21" i="1"/>
  <c r="C20" i="1"/>
  <c r="C19" i="1"/>
  <c r="C17" i="1"/>
  <c r="C16" i="1"/>
  <c r="C15" i="1"/>
  <c r="C14" i="1"/>
  <c r="D37" i="1" l="1"/>
  <c r="C39" i="1"/>
  <c r="C37" i="1"/>
  <c r="D22" i="1"/>
  <c r="E22" i="1" s="1"/>
  <c r="B49" i="1"/>
  <c r="C22" i="1"/>
  <c r="C49" i="1" l="1"/>
</calcChain>
</file>

<file path=xl/sharedStrings.xml><?xml version="1.0" encoding="utf-8"?>
<sst xmlns="http://schemas.openxmlformats.org/spreadsheetml/2006/main" count="79" uniqueCount="68">
  <si>
    <t>Kombination av fast tilldelning o pott</t>
  </si>
  <si>
    <t>Grundregler:</t>
  </si>
  <si>
    <t>Grupp C endast kalvjakt.</t>
  </si>
  <si>
    <t>Fri kalvtilldelning för samtliga.</t>
  </si>
  <si>
    <t>Beräknad tilldelning</t>
  </si>
  <si>
    <t>Vuxen ha</t>
  </si>
  <si>
    <t>Område</t>
  </si>
  <si>
    <t>Ha/område</t>
  </si>
  <si>
    <t>Älg/år</t>
  </si>
  <si>
    <t xml:space="preserve">Per år garanterad   </t>
  </si>
  <si>
    <t>Vuxen</t>
  </si>
  <si>
    <t>Kalv</t>
  </si>
  <si>
    <t>Tjur</t>
  </si>
  <si>
    <t>Hondjur</t>
  </si>
  <si>
    <t>402, Emsfors</t>
  </si>
  <si>
    <t>404, Grönskog</t>
  </si>
  <si>
    <t>405, Alebo</t>
  </si>
  <si>
    <t>406, Gelebo</t>
  </si>
  <si>
    <t>302, Ramshult</t>
  </si>
  <si>
    <t>309, Cedergren</t>
  </si>
  <si>
    <t>311, Läggeberger</t>
  </si>
  <si>
    <t>Summa</t>
  </si>
  <si>
    <t>Ha/älg</t>
  </si>
  <si>
    <t>Max en vuxen/år o omåde i grundpotten</t>
  </si>
  <si>
    <t>301, Yttre Åby</t>
  </si>
  <si>
    <t>303, Grimhult</t>
  </si>
  <si>
    <t>304, Wassberg</t>
  </si>
  <si>
    <t>305, Asp</t>
  </si>
  <si>
    <t>306, Redborn</t>
  </si>
  <si>
    <t>307, Bankeberg</t>
  </si>
  <si>
    <t>308, Krokstorp</t>
  </si>
  <si>
    <t>310, T Svensson</t>
  </si>
  <si>
    <t>314, Hamrin</t>
  </si>
  <si>
    <t>318, HJN</t>
  </si>
  <si>
    <t>407, Backman</t>
  </si>
  <si>
    <t>Pott</t>
  </si>
  <si>
    <t>Grupp C, övriga</t>
  </si>
  <si>
    <t>Endast kalv</t>
  </si>
  <si>
    <t>408, Larsson</t>
  </si>
  <si>
    <t>312, Höggren</t>
  </si>
  <si>
    <t>315, Ekstrand</t>
  </si>
  <si>
    <t>320, Helgesson</t>
  </si>
  <si>
    <t>321, Blomquist</t>
  </si>
  <si>
    <t>322, Gustafsson</t>
  </si>
  <si>
    <t>Totalt</t>
  </si>
  <si>
    <t>Ram enligt ÄSP</t>
  </si>
  <si>
    <t>Övriga regler</t>
  </si>
  <si>
    <t xml:space="preserve">Fasta tilldelningar och potter gäller december månad ut eller enligt styrelsens beslut. </t>
  </si>
  <si>
    <t>Om ej älg skjutits inom pott eller fast tilldelning därefter har alla jaktlag  med 300 ha eller mer</t>
  </si>
  <si>
    <t>(grupp B).</t>
  </si>
  <si>
    <t xml:space="preserve">Fördelning avskjutning av hon- och handjur skall i stort vara lika. </t>
  </si>
  <si>
    <t>Om kvoten fyllts för ett kön per grupp får endast det andra skjutas.</t>
  </si>
  <si>
    <t>Med fri kalv menas kalvavskjutning upp till total tilldelning på 25 kalvar.</t>
  </si>
  <si>
    <r>
      <t xml:space="preserve">Grupp A med  områden som har </t>
    </r>
    <r>
      <rPr>
        <sz val="8"/>
        <color theme="1"/>
        <rFont val="Calibri"/>
        <family val="2"/>
      </rPr>
      <t>˃</t>
    </r>
    <r>
      <rPr>
        <sz val="8"/>
        <color theme="1"/>
        <rFont val="Calibri"/>
        <family val="2"/>
        <scheme val="minor"/>
      </rPr>
      <t xml:space="preserve"> 2,5 älg på 3 år.</t>
    </r>
  </si>
  <si>
    <r>
      <t xml:space="preserve">Grupp B områden med </t>
    </r>
    <r>
      <rPr>
        <sz val="8"/>
        <color theme="1"/>
        <rFont val="Calibri"/>
        <family val="2"/>
      </rPr>
      <t>˃ 1</t>
    </r>
    <r>
      <rPr>
        <sz val="8"/>
        <color theme="1"/>
        <rFont val="Calibri"/>
        <family val="2"/>
        <scheme val="minor"/>
      </rPr>
      <t xml:space="preserve"> älg på 3 år.  </t>
    </r>
  </si>
  <si>
    <r>
      <t xml:space="preserve">Grupp A, </t>
    </r>
    <r>
      <rPr>
        <b/>
        <sz val="8"/>
        <color theme="1"/>
        <rFont val="Calibri"/>
        <family val="2"/>
      </rPr>
      <t>˃ 2,5 älg på 3 år</t>
    </r>
  </si>
  <si>
    <r>
      <t xml:space="preserve">Grupp B, </t>
    </r>
    <r>
      <rPr>
        <b/>
        <sz val="8"/>
        <color theme="1"/>
        <rFont val="Calibri"/>
        <family val="2"/>
      </rPr>
      <t>˃ 1</t>
    </r>
    <r>
      <rPr>
        <b/>
        <sz val="8"/>
        <color theme="1"/>
        <rFont val="Calibri"/>
        <family val="2"/>
        <scheme val="minor"/>
      </rPr>
      <t xml:space="preserve"> älg på 3 år</t>
    </r>
  </si>
  <si>
    <t>Sid 1 (2)</t>
  </si>
  <si>
    <t>Sid 2 (2)</t>
  </si>
  <si>
    <t>möjlighet att skjuta ytterligare max 1 älg av de kvarvarande efter denna period. Om ej älg skjutits</t>
  </si>
  <si>
    <t>OBS! Endast 2 tjurar med taggar 10+ får skjutas inom äso:t.</t>
  </si>
  <si>
    <t>Förslag till avskjutningsmodell för Fliseryd-Silverbergets ÄSO  2022/23</t>
  </si>
  <si>
    <t>(Efter styrelsens beslut 2022-08-22)</t>
  </si>
  <si>
    <t>403, Em/Finsjö skogar</t>
  </si>
  <si>
    <t>Kvotering år 2021</t>
  </si>
  <si>
    <t>Kvotering år 2022</t>
  </si>
  <si>
    <t xml:space="preserve"> </t>
  </si>
  <si>
    <t>313 Rövaresten m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</si>
</sst>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12" xfId="0" applyFont="1" applyBorder="1" applyAlignment="1">
      <alignment horizontal="right"/>
    </xf>
    <xf numFmtId="0" fontId="3" fillId="0" borderId="13" xfId="0" applyFont="1" applyBorder="1"/>
    <xf numFmtId="0" fontId="2" fillId="0" borderId="9" xfId="0" applyFont="1" applyBorder="1"/>
    <xf numFmtId="0" fontId="3" fillId="0" borderId="9" xfId="0" applyFont="1" applyBorder="1"/>
    <xf numFmtId="164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0" fontId="2" fillId="0" borderId="14" xfId="0" applyFont="1" applyBorder="1"/>
    <xf numFmtId="164" fontId="2" fillId="0" borderId="14" xfId="0" applyNumberFormat="1" applyFont="1" applyBorder="1"/>
    <xf numFmtId="1" fontId="2" fillId="0" borderId="14" xfId="0" applyNumberFormat="1" applyFont="1" applyBorder="1"/>
    <xf numFmtId="0" fontId="2" fillId="0" borderId="14" xfId="0" applyFont="1" applyBorder="1" applyAlignment="1">
      <alignment horizontal="right"/>
    </xf>
    <xf numFmtId="1" fontId="3" fillId="0" borderId="0" xfId="0" applyNumberFormat="1" applyFont="1"/>
    <xf numFmtId="0" fontId="2" fillId="0" borderId="15" xfId="0" applyFont="1" applyBorder="1"/>
    <xf numFmtId="0" fontId="2" fillId="0" borderId="16" xfId="0" applyFont="1" applyBorder="1"/>
    <xf numFmtId="1" fontId="2" fillId="0" borderId="16" xfId="0" applyNumberFormat="1" applyFont="1" applyBorder="1"/>
    <xf numFmtId="0" fontId="2" fillId="0" borderId="16" xfId="0" applyFont="1" applyBorder="1" applyAlignment="1">
      <alignment horizontal="right"/>
    </xf>
    <xf numFmtId="0" fontId="2" fillId="0" borderId="13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" fontId="2" fillId="0" borderId="17" xfId="0" applyNumberFormat="1" applyFont="1" applyBorder="1"/>
    <xf numFmtId="0" fontId="2" fillId="0" borderId="18" xfId="0" applyFont="1" applyBorder="1" applyAlignment="1">
      <alignment horizontal="right"/>
    </xf>
    <xf numFmtId="164" fontId="2" fillId="0" borderId="5" xfId="0" applyNumberFormat="1" applyFont="1" applyBorder="1"/>
    <xf numFmtId="1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19" xfId="0" applyFont="1" applyBorder="1"/>
    <xf numFmtId="0" fontId="6" fillId="0" borderId="0" xfId="0" applyFont="1"/>
    <xf numFmtId="0" fontId="7" fillId="0" borderId="0" xfId="0" applyFont="1"/>
    <xf numFmtId="2" fontId="3" fillId="0" borderId="9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/>
    <xf numFmtId="165" fontId="3" fillId="0" borderId="9" xfId="0" applyNumberFormat="1" applyFont="1" applyBorder="1"/>
    <xf numFmtId="165" fontId="2" fillId="0" borderId="16" xfId="0" applyNumberFormat="1" applyFont="1" applyBorder="1"/>
    <xf numFmtId="0" fontId="3" fillId="0" borderId="20" xfId="0" applyFont="1" applyBorder="1"/>
    <xf numFmtId="2" fontId="3" fillId="0" borderId="20" xfId="0" applyNumberFormat="1" applyFont="1" applyBorder="1"/>
    <xf numFmtId="0" fontId="2" fillId="0" borderId="20" xfId="0" applyFont="1" applyBorder="1" applyAlignment="1">
      <alignment horizontal="right"/>
    </xf>
    <xf numFmtId="0" fontId="3" fillId="0" borderId="21" xfId="0" applyFont="1" applyBorder="1"/>
    <xf numFmtId="2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0" fillId="0" borderId="9" xfId="0" applyBorder="1"/>
    <xf numFmtId="0" fontId="8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4047-005F-4A51-A9B4-92BFFEAD9955}">
  <dimension ref="A1:J64"/>
  <sheetViews>
    <sheetView tabSelected="1" topLeftCell="A7" workbookViewId="0">
      <selection activeCell="A54" sqref="A54:XFD54"/>
    </sheetView>
  </sheetViews>
  <sheetFormatPr defaultRowHeight="15" x14ac:dyDescent="0.25"/>
  <cols>
    <col min="1" max="1" width="16" customWidth="1"/>
    <col min="2" max="2" width="10.42578125" customWidth="1"/>
    <col min="3" max="3" width="11.140625" customWidth="1"/>
    <col min="4" max="4" width="6.7109375" customWidth="1"/>
    <col min="5" max="5" width="6" customWidth="1"/>
    <col min="6" max="6" width="7.7109375" customWidth="1"/>
    <col min="7" max="7" width="5.42578125" customWidth="1"/>
    <col min="8" max="8" width="9" customWidth="1"/>
    <col min="9" max="9" width="7" customWidth="1"/>
  </cols>
  <sheetData>
    <row r="1" spans="1:10" ht="15.75" x14ac:dyDescent="0.25">
      <c r="A1" s="1" t="s">
        <v>61</v>
      </c>
      <c r="B1" s="46"/>
      <c r="C1" s="46"/>
      <c r="D1" s="46"/>
      <c r="E1" s="46"/>
      <c r="F1" s="46"/>
      <c r="G1" s="3"/>
      <c r="H1" s="3"/>
      <c r="I1" s="3"/>
      <c r="J1" s="3" t="s">
        <v>57</v>
      </c>
    </row>
    <row r="2" spans="1:10" ht="11.25" customHeight="1" x14ac:dyDescent="0.25">
      <c r="A2" s="2" t="s">
        <v>62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5" t="s">
        <v>0</v>
      </c>
      <c r="B3" s="45"/>
      <c r="C3" s="3"/>
      <c r="D3" s="3"/>
      <c r="E3" s="3"/>
      <c r="F3" s="3"/>
      <c r="G3" s="3"/>
      <c r="H3" s="3"/>
      <c r="I3" s="3"/>
      <c r="J3" s="3"/>
    </row>
    <row r="4" spans="1:10" x14ac:dyDescent="0.25">
      <c r="A4" s="45" t="s">
        <v>1</v>
      </c>
      <c r="B4" s="45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53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54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</row>
    <row r="9" spans="1:10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4" t="s">
        <v>4</v>
      </c>
      <c r="B10" s="5"/>
      <c r="C10" s="5" t="s">
        <v>5</v>
      </c>
      <c r="D10" s="5"/>
      <c r="E10" s="5"/>
      <c r="F10" s="6"/>
      <c r="G10" s="4" t="s">
        <v>64</v>
      </c>
      <c r="H10" s="7"/>
      <c r="I10" s="4" t="s">
        <v>65</v>
      </c>
      <c r="J10" s="7"/>
    </row>
    <row r="11" spans="1:10" ht="15.75" thickBot="1" x14ac:dyDescent="0.3">
      <c r="A11" s="8" t="s">
        <v>6</v>
      </c>
      <c r="B11" s="9" t="s">
        <v>7</v>
      </c>
      <c r="C11" s="7">
        <v>900</v>
      </c>
      <c r="D11" s="3"/>
      <c r="E11" s="3"/>
      <c r="F11" s="3"/>
      <c r="G11" s="10"/>
      <c r="H11" s="11"/>
      <c r="I11" s="10" t="s">
        <v>66</v>
      </c>
      <c r="J11" s="11"/>
    </row>
    <row r="12" spans="1:10" x14ac:dyDescent="0.25">
      <c r="A12" s="12" t="s">
        <v>55</v>
      </c>
      <c r="B12" s="2"/>
      <c r="C12" s="13" t="s">
        <v>8</v>
      </c>
      <c r="D12" s="14"/>
      <c r="E12" s="3"/>
      <c r="F12" s="15" t="s">
        <v>9</v>
      </c>
      <c r="G12" s="16"/>
      <c r="H12" s="15"/>
      <c r="I12" s="17"/>
      <c r="J12" s="18"/>
    </row>
    <row r="13" spans="1:10" x14ac:dyDescent="0.25">
      <c r="A13" s="12"/>
      <c r="B13" s="2"/>
      <c r="C13" s="19"/>
      <c r="D13" s="13" t="s">
        <v>10</v>
      </c>
      <c r="E13" s="13" t="s">
        <v>11</v>
      </c>
      <c r="F13" s="20"/>
      <c r="G13" s="21" t="s">
        <v>12</v>
      </c>
      <c r="H13" s="21" t="s">
        <v>13</v>
      </c>
      <c r="I13" s="21" t="s">
        <v>12</v>
      </c>
      <c r="J13" s="21" t="s">
        <v>13</v>
      </c>
    </row>
    <row r="14" spans="1:10" x14ac:dyDescent="0.25">
      <c r="A14" s="22" t="s">
        <v>14</v>
      </c>
      <c r="B14" s="22">
        <v>2408</v>
      </c>
      <c r="C14" s="47">
        <f>B14/C11</f>
        <v>2.6755555555555555</v>
      </c>
      <c r="D14" s="23">
        <f>B14/C11</f>
        <v>2.6755555555555555</v>
      </c>
      <c r="E14" s="13"/>
      <c r="F14" s="20"/>
      <c r="G14" s="22">
        <v>2</v>
      </c>
      <c r="H14" s="24">
        <v>1</v>
      </c>
      <c r="I14" s="59">
        <v>1</v>
      </c>
      <c r="J14" s="59">
        <v>2</v>
      </c>
    </row>
    <row r="15" spans="1:10" x14ac:dyDescent="0.25">
      <c r="A15" s="22" t="s">
        <v>63</v>
      </c>
      <c r="B15" s="22">
        <v>5093</v>
      </c>
      <c r="C15" s="47">
        <f>B15/C11</f>
        <v>5.6588888888888889</v>
      </c>
      <c r="D15" s="23">
        <f>B15/C11</f>
        <v>5.6588888888888889</v>
      </c>
      <c r="E15" s="13"/>
      <c r="F15" s="20"/>
      <c r="G15" s="22">
        <v>3</v>
      </c>
      <c r="H15" s="24">
        <v>2</v>
      </c>
      <c r="I15" s="59">
        <v>2</v>
      </c>
      <c r="J15" s="59">
        <v>3</v>
      </c>
    </row>
    <row r="16" spans="1:10" x14ac:dyDescent="0.25">
      <c r="A16" s="22" t="s">
        <v>15</v>
      </c>
      <c r="B16" s="22">
        <v>975</v>
      </c>
      <c r="C16" s="47">
        <f>B16/C11</f>
        <v>1.0833333333333333</v>
      </c>
      <c r="D16" s="23">
        <f>B16/C11</f>
        <v>1.0833333333333333</v>
      </c>
      <c r="E16" s="13"/>
      <c r="F16" s="20"/>
      <c r="G16" s="22">
        <v>1</v>
      </c>
      <c r="H16" s="24">
        <v>0</v>
      </c>
      <c r="I16" s="59">
        <v>0</v>
      </c>
      <c r="J16" s="59">
        <v>1</v>
      </c>
    </row>
    <row r="17" spans="1:10" x14ac:dyDescent="0.25">
      <c r="A17" s="22" t="s">
        <v>16</v>
      </c>
      <c r="B17" s="22">
        <v>886</v>
      </c>
      <c r="C17" s="47">
        <f>B17/C11</f>
        <v>0.98444444444444446</v>
      </c>
      <c r="D17" s="23">
        <f>B17/C11</f>
        <v>0.98444444444444446</v>
      </c>
      <c r="E17" s="13"/>
      <c r="F17" s="20"/>
      <c r="G17" s="22">
        <v>0</v>
      </c>
      <c r="H17" s="24">
        <v>1</v>
      </c>
      <c r="I17" s="59">
        <v>1</v>
      </c>
      <c r="J17" s="59">
        <v>0</v>
      </c>
    </row>
    <row r="18" spans="1:10" x14ac:dyDescent="0.25">
      <c r="A18" s="22" t="s">
        <v>17</v>
      </c>
      <c r="B18" s="22">
        <v>814</v>
      </c>
      <c r="C18" s="48">
        <f>B18/C11</f>
        <v>0.9044444444444445</v>
      </c>
      <c r="D18" s="23">
        <f>B18/C11</f>
        <v>0.9044444444444445</v>
      </c>
      <c r="E18" s="13"/>
      <c r="F18" s="20"/>
      <c r="G18" s="22">
        <v>1</v>
      </c>
      <c r="H18" s="24">
        <v>0</v>
      </c>
      <c r="I18" s="59">
        <v>0</v>
      </c>
      <c r="J18" s="59">
        <v>1</v>
      </c>
    </row>
    <row r="19" spans="1:10" x14ac:dyDescent="0.25">
      <c r="A19" s="25" t="s">
        <v>18</v>
      </c>
      <c r="B19" s="22">
        <v>1134</v>
      </c>
      <c r="C19" s="50">
        <f t="shared" ref="C19" si="0">B19/C$11</f>
        <v>1.26</v>
      </c>
      <c r="D19" s="23">
        <v>1.3</v>
      </c>
      <c r="E19" s="22"/>
      <c r="F19" s="20"/>
      <c r="G19" s="22">
        <v>0</v>
      </c>
      <c r="H19" s="22">
        <v>1</v>
      </c>
      <c r="I19" s="59">
        <v>1</v>
      </c>
      <c r="J19" s="59">
        <v>0</v>
      </c>
    </row>
    <row r="20" spans="1:10" x14ac:dyDescent="0.25">
      <c r="A20" s="25" t="s">
        <v>19</v>
      </c>
      <c r="B20" s="22">
        <v>1346</v>
      </c>
      <c r="C20" s="50">
        <f>B20/C$11</f>
        <v>1.4955555555555555</v>
      </c>
      <c r="D20" s="23">
        <f>B20/C11</f>
        <v>1.4955555555555555</v>
      </c>
      <c r="E20" s="22"/>
      <c r="F20" s="20"/>
      <c r="G20" s="22">
        <v>1</v>
      </c>
      <c r="H20" s="22">
        <v>1</v>
      </c>
      <c r="I20" s="59">
        <v>1</v>
      </c>
      <c r="J20" s="59">
        <v>1</v>
      </c>
    </row>
    <row r="21" spans="1:10" x14ac:dyDescent="0.25">
      <c r="A21" s="25" t="s">
        <v>20</v>
      </c>
      <c r="B21" s="22">
        <v>1296</v>
      </c>
      <c r="C21" s="49">
        <f>B21/C$11</f>
        <v>1.44</v>
      </c>
      <c r="D21" s="23">
        <f>B21/C11</f>
        <v>1.44</v>
      </c>
      <c r="E21" s="22"/>
      <c r="F21" s="20"/>
      <c r="G21" s="22">
        <v>0</v>
      </c>
      <c r="H21" s="22">
        <v>1</v>
      </c>
      <c r="I21" s="59">
        <v>1</v>
      </c>
      <c r="J21" s="59">
        <v>0</v>
      </c>
    </row>
    <row r="22" spans="1:10" ht="15.75" thickBot="1" x14ac:dyDescent="0.3">
      <c r="A22" s="10" t="s">
        <v>21</v>
      </c>
      <c r="B22" s="27">
        <f>SUM(B14:B21)</f>
        <v>13952</v>
      </c>
      <c r="C22" s="28">
        <f>SUM(C14:C21)</f>
        <v>15.502222222222219</v>
      </c>
      <c r="D22" s="28">
        <f>SUM(D14:D21)</f>
        <v>15.54222222222222</v>
      </c>
      <c r="E22" s="29">
        <f>B22/D22</f>
        <v>897.68372891049489</v>
      </c>
      <c r="F22" s="30" t="s">
        <v>22</v>
      </c>
      <c r="G22" s="21">
        <f>SUM(G14:G21)</f>
        <v>8</v>
      </c>
      <c r="H22" s="21">
        <f>SUM(H14:H21)</f>
        <v>7</v>
      </c>
      <c r="I22" s="59">
        <f>SUM(I14:I21)</f>
        <v>7</v>
      </c>
      <c r="J22" s="59">
        <f>SUM(J14:J21)</f>
        <v>8</v>
      </c>
    </row>
    <row r="23" spans="1:10" ht="11.25" customHeight="1" thickBot="1" x14ac:dyDescent="0.3">
      <c r="A23" s="3"/>
      <c r="B23" s="3"/>
      <c r="C23" s="3"/>
      <c r="D23" s="31"/>
      <c r="E23" s="3"/>
      <c r="F23" s="3"/>
      <c r="G23" s="22"/>
      <c r="H23" s="22"/>
      <c r="I23" s="22"/>
      <c r="J23" s="22"/>
    </row>
    <row r="24" spans="1:10" x14ac:dyDescent="0.25">
      <c r="A24" s="4" t="s">
        <v>56</v>
      </c>
      <c r="B24" s="6"/>
      <c r="C24" s="5" t="s">
        <v>23</v>
      </c>
      <c r="D24" s="6"/>
      <c r="E24" s="6"/>
      <c r="F24" s="6"/>
      <c r="G24" s="22"/>
      <c r="H24" s="22"/>
      <c r="I24" s="22"/>
      <c r="J24" s="22"/>
    </row>
    <row r="25" spans="1:10" x14ac:dyDescent="0.25">
      <c r="A25" s="25" t="s">
        <v>24</v>
      </c>
      <c r="B25" s="22">
        <v>581</v>
      </c>
      <c r="C25" s="49">
        <f>B25/C$11</f>
        <v>0.64555555555555555</v>
      </c>
      <c r="D25" s="26">
        <f>B25/C11</f>
        <v>0.64555555555555555</v>
      </c>
      <c r="E25" s="22"/>
      <c r="F25" s="20"/>
      <c r="G25" s="22"/>
      <c r="H25" s="22"/>
      <c r="I25" s="22"/>
      <c r="J25" s="22"/>
    </row>
    <row r="26" spans="1:10" x14ac:dyDescent="0.25">
      <c r="A26" s="25" t="s">
        <v>25</v>
      </c>
      <c r="B26" s="22">
        <v>432</v>
      </c>
      <c r="C26" s="49">
        <f t="shared" ref="C26:C32" si="1">B26/C$11</f>
        <v>0.48</v>
      </c>
      <c r="D26" s="26">
        <f>B26/C11</f>
        <v>0.48</v>
      </c>
      <c r="E26" s="22"/>
      <c r="F26" s="20"/>
      <c r="G26" s="22"/>
      <c r="H26" s="22"/>
      <c r="I26" s="22"/>
      <c r="J26" s="22"/>
    </row>
    <row r="27" spans="1:10" x14ac:dyDescent="0.25">
      <c r="A27" s="25" t="s">
        <v>26</v>
      </c>
      <c r="B27" s="22">
        <v>358</v>
      </c>
      <c r="C27" s="49">
        <f>B27/C$11</f>
        <v>0.39777777777777779</v>
      </c>
      <c r="D27" s="26">
        <f>B27/C11</f>
        <v>0.39777777777777779</v>
      </c>
      <c r="E27" s="22"/>
      <c r="F27" s="20"/>
      <c r="G27" s="22"/>
      <c r="H27" s="22"/>
      <c r="I27" s="22"/>
      <c r="J27" s="22"/>
    </row>
    <row r="28" spans="1:10" x14ac:dyDescent="0.25">
      <c r="A28" s="25" t="s">
        <v>27</v>
      </c>
      <c r="B28" s="22">
        <v>440</v>
      </c>
      <c r="C28" s="49">
        <f t="shared" si="1"/>
        <v>0.48888888888888887</v>
      </c>
      <c r="D28" s="26">
        <f>B28/C11</f>
        <v>0.48888888888888887</v>
      </c>
      <c r="E28" s="22"/>
      <c r="F28" s="20"/>
      <c r="G28" s="22"/>
      <c r="H28" s="22"/>
      <c r="I28" s="22"/>
      <c r="J28" s="22"/>
    </row>
    <row r="29" spans="1:10" x14ac:dyDescent="0.25">
      <c r="A29" s="25" t="s">
        <v>28</v>
      </c>
      <c r="B29" s="22">
        <v>383</v>
      </c>
      <c r="C29" s="49">
        <f>B29/C$11</f>
        <v>0.42555555555555558</v>
      </c>
      <c r="D29" s="26">
        <f>B29/C11</f>
        <v>0.42555555555555558</v>
      </c>
      <c r="E29" s="22"/>
      <c r="F29" s="20"/>
      <c r="G29" s="22"/>
      <c r="H29" s="22"/>
      <c r="I29" s="22"/>
      <c r="J29" s="22"/>
    </row>
    <row r="30" spans="1:10" x14ac:dyDescent="0.25">
      <c r="A30" s="25" t="s">
        <v>29</v>
      </c>
      <c r="B30" s="22">
        <v>402</v>
      </c>
      <c r="C30" s="49">
        <f>B30/C$11</f>
        <v>0.44666666666666666</v>
      </c>
      <c r="D30" s="26">
        <f>B30/C11</f>
        <v>0.44666666666666666</v>
      </c>
      <c r="E30" s="22"/>
      <c r="F30" s="20"/>
      <c r="G30" s="22"/>
      <c r="H30" s="22"/>
      <c r="I30" s="22"/>
      <c r="J30" s="22"/>
    </row>
    <row r="31" spans="1:10" x14ac:dyDescent="0.25">
      <c r="A31" s="25" t="s">
        <v>30</v>
      </c>
      <c r="B31" s="22">
        <v>487</v>
      </c>
      <c r="C31" s="49">
        <f>B31/C$11</f>
        <v>0.5411111111111111</v>
      </c>
      <c r="D31" s="26">
        <f>B31/C11</f>
        <v>0.5411111111111111</v>
      </c>
      <c r="E31" s="22"/>
      <c r="F31" s="20"/>
      <c r="G31" s="22"/>
      <c r="H31" s="22"/>
      <c r="I31" s="22"/>
      <c r="J31" s="22"/>
    </row>
    <row r="32" spans="1:10" x14ac:dyDescent="0.25">
      <c r="A32" s="25" t="s">
        <v>31</v>
      </c>
      <c r="B32" s="22">
        <v>436</v>
      </c>
      <c r="C32" s="49">
        <f t="shared" si="1"/>
        <v>0.48444444444444446</v>
      </c>
      <c r="D32" s="26">
        <f>B32/C11</f>
        <v>0.48444444444444446</v>
      </c>
      <c r="E32" s="22"/>
      <c r="F32" s="20"/>
      <c r="G32" s="22"/>
      <c r="H32" s="22"/>
      <c r="I32" s="22"/>
      <c r="J32" s="22"/>
    </row>
    <row r="33" spans="1:10" x14ac:dyDescent="0.25">
      <c r="A33" s="22" t="s">
        <v>67</v>
      </c>
      <c r="B33" s="22">
        <v>450</v>
      </c>
      <c r="C33" s="49">
        <v>0.5</v>
      </c>
      <c r="D33" s="23">
        <v>0.5</v>
      </c>
      <c r="E33" s="22"/>
      <c r="F33" s="20"/>
      <c r="G33" s="22"/>
      <c r="H33" s="22"/>
      <c r="I33" s="22"/>
      <c r="J33" s="22"/>
    </row>
    <row r="34" spans="1:10" x14ac:dyDescent="0.25">
      <c r="A34" s="25" t="s">
        <v>32</v>
      </c>
      <c r="B34" s="22">
        <v>300</v>
      </c>
      <c r="C34" s="49">
        <f>B34/C$11</f>
        <v>0.33333333333333331</v>
      </c>
      <c r="D34" s="26">
        <f>B34/C11</f>
        <v>0.33333333333333331</v>
      </c>
      <c r="E34" s="22"/>
      <c r="F34" s="20"/>
      <c r="G34" s="22"/>
      <c r="H34" s="22"/>
      <c r="I34" s="22"/>
      <c r="J34" s="22"/>
    </row>
    <row r="35" spans="1:10" x14ac:dyDescent="0.25">
      <c r="A35" s="25" t="s">
        <v>33</v>
      </c>
      <c r="B35" s="22">
        <v>350</v>
      </c>
      <c r="C35" s="49">
        <f>B35/C$11</f>
        <v>0.3888888888888889</v>
      </c>
      <c r="D35" s="26">
        <f>B35/C11</f>
        <v>0.3888888888888889</v>
      </c>
      <c r="E35" s="22"/>
      <c r="F35" s="22"/>
      <c r="G35" s="22"/>
      <c r="H35" s="22"/>
      <c r="I35" s="22"/>
      <c r="J35" s="22"/>
    </row>
    <row r="36" spans="1:10" x14ac:dyDescent="0.25">
      <c r="A36" s="55" t="s">
        <v>34</v>
      </c>
      <c r="B36" s="22">
        <v>520</v>
      </c>
      <c r="C36" s="49">
        <f>B36/C11</f>
        <v>0.57777777777777772</v>
      </c>
      <c r="D36" s="23">
        <f>B36/C11</f>
        <v>0.57777777777777772</v>
      </c>
      <c r="E36" s="22"/>
      <c r="F36" s="22"/>
      <c r="G36" s="58"/>
      <c r="H36" s="58"/>
      <c r="I36" s="58"/>
      <c r="J36" s="58"/>
    </row>
    <row r="37" spans="1:10" x14ac:dyDescent="0.25">
      <c r="A37" s="3"/>
      <c r="B37" s="3"/>
      <c r="C37" s="56">
        <f>SUM(C25:C36)</f>
        <v>5.71</v>
      </c>
      <c r="D37" s="57">
        <f>SUM(D25:D36)</f>
        <v>5.71</v>
      </c>
      <c r="E37" s="3"/>
      <c r="F37" s="3"/>
    </row>
    <row r="38" spans="1:10" x14ac:dyDescent="0.25">
      <c r="A38" s="52"/>
      <c r="B38" s="52"/>
      <c r="C38" s="53"/>
      <c r="D38" s="54" t="s">
        <v>35</v>
      </c>
      <c r="E38" s="52"/>
      <c r="F38" s="52"/>
      <c r="G38" s="13" t="s">
        <v>35</v>
      </c>
      <c r="H38" s="13" t="s">
        <v>35</v>
      </c>
      <c r="I38" s="13" t="s">
        <v>35</v>
      </c>
      <c r="J38" s="13" t="s">
        <v>35</v>
      </c>
    </row>
    <row r="39" spans="1:10" ht="15.75" thickBot="1" x14ac:dyDescent="0.3">
      <c r="A39" s="32" t="s">
        <v>21</v>
      </c>
      <c r="B39" s="33">
        <f>SUM(B25:B36)</f>
        <v>5139</v>
      </c>
      <c r="C39" s="51">
        <f>SUM(C25:C36)</f>
        <v>5.71</v>
      </c>
      <c r="D39" s="33">
        <v>6</v>
      </c>
      <c r="E39" s="34">
        <f>B39/D39</f>
        <v>856.5</v>
      </c>
      <c r="F39" s="35" t="s">
        <v>22</v>
      </c>
      <c r="G39" s="21">
        <v>2</v>
      </c>
      <c r="H39" s="21">
        <v>3</v>
      </c>
      <c r="I39" s="22">
        <v>3</v>
      </c>
      <c r="J39" s="22">
        <v>3</v>
      </c>
    </row>
    <row r="40" spans="1:10" ht="11.25" customHeight="1" thickBot="1" x14ac:dyDescent="0.3">
      <c r="A40" s="3"/>
      <c r="B40" s="3"/>
      <c r="C40" s="3"/>
      <c r="D40" s="3"/>
      <c r="E40" s="3"/>
      <c r="F40" s="3"/>
      <c r="G40" s="22"/>
      <c r="H40" s="22"/>
      <c r="I40" s="22"/>
      <c r="J40" s="22"/>
    </row>
    <row r="41" spans="1:10" x14ac:dyDescent="0.25">
      <c r="A41" s="4" t="s">
        <v>36</v>
      </c>
      <c r="B41" s="6"/>
      <c r="C41" s="6"/>
      <c r="D41" s="5" t="s">
        <v>37</v>
      </c>
      <c r="E41" s="6"/>
      <c r="F41" s="6"/>
      <c r="G41" s="22"/>
      <c r="H41" s="22"/>
      <c r="I41" s="22"/>
      <c r="J41" s="22"/>
    </row>
    <row r="42" spans="1:10" x14ac:dyDescent="0.25">
      <c r="A42" s="22" t="s">
        <v>38</v>
      </c>
      <c r="B42" s="22">
        <v>197</v>
      </c>
      <c r="C42" s="26">
        <f>B42/C11</f>
        <v>0.21888888888888888</v>
      </c>
      <c r="D42" s="21"/>
      <c r="E42" s="22"/>
      <c r="F42" s="20"/>
      <c r="G42" s="22"/>
      <c r="H42" s="22"/>
      <c r="I42" s="22"/>
      <c r="J42" s="22"/>
    </row>
    <row r="43" spans="1:10" x14ac:dyDescent="0.25">
      <c r="A43" s="25" t="s">
        <v>39</v>
      </c>
      <c r="B43" s="22">
        <v>86</v>
      </c>
      <c r="C43" s="26">
        <f t="shared" ref="C43:C47" si="2">B43/C$11</f>
        <v>9.555555555555556E-2</v>
      </c>
      <c r="D43" s="21"/>
      <c r="E43" s="22"/>
      <c r="F43" s="20"/>
      <c r="G43" s="22"/>
      <c r="H43" s="22"/>
      <c r="I43" s="22"/>
      <c r="J43" s="22"/>
    </row>
    <row r="44" spans="1:10" x14ac:dyDescent="0.25">
      <c r="A44" s="25" t="s">
        <v>40</v>
      </c>
      <c r="B44" s="22">
        <v>67</v>
      </c>
      <c r="C44" s="26">
        <f t="shared" si="2"/>
        <v>7.4444444444444438E-2</v>
      </c>
      <c r="D44" s="22"/>
      <c r="E44" s="22"/>
      <c r="F44" s="20"/>
      <c r="G44" s="22"/>
      <c r="H44" s="22"/>
      <c r="I44" s="22"/>
      <c r="J44" s="22"/>
    </row>
    <row r="45" spans="1:10" x14ac:dyDescent="0.25">
      <c r="A45" s="25" t="s">
        <v>41</v>
      </c>
      <c r="B45" s="22">
        <v>17</v>
      </c>
      <c r="C45" s="26">
        <f t="shared" si="2"/>
        <v>1.8888888888888889E-2</v>
      </c>
      <c r="D45" s="22"/>
      <c r="E45" s="22"/>
      <c r="F45" s="20"/>
      <c r="G45" s="22"/>
      <c r="H45" s="22"/>
      <c r="I45" s="22"/>
      <c r="J45" s="22"/>
    </row>
    <row r="46" spans="1:10" x14ac:dyDescent="0.25">
      <c r="A46" s="25" t="s">
        <v>42</v>
      </c>
      <c r="B46" s="22">
        <v>29</v>
      </c>
      <c r="C46" s="26">
        <f t="shared" si="2"/>
        <v>3.2222222222222222E-2</v>
      </c>
      <c r="D46" s="13"/>
      <c r="E46" s="22"/>
      <c r="F46" s="20"/>
      <c r="G46" s="22"/>
      <c r="H46" s="22"/>
      <c r="I46" s="22"/>
      <c r="J46" s="22"/>
    </row>
    <row r="47" spans="1:10" x14ac:dyDescent="0.25">
      <c r="A47" s="25" t="s">
        <v>43</v>
      </c>
      <c r="B47" s="22">
        <v>68</v>
      </c>
      <c r="C47" s="26">
        <f t="shared" si="2"/>
        <v>7.5555555555555556E-2</v>
      </c>
      <c r="D47" s="13"/>
      <c r="E47" s="22"/>
      <c r="F47" s="20"/>
      <c r="G47" s="22"/>
      <c r="H47" s="22"/>
      <c r="I47" s="22"/>
      <c r="J47" s="22"/>
    </row>
    <row r="48" spans="1:10" ht="15.75" thickBot="1" x14ac:dyDescent="0.3">
      <c r="A48" s="36" t="s">
        <v>21</v>
      </c>
      <c r="B48" s="37">
        <f>SUM(B42:B47)</f>
        <v>464</v>
      </c>
      <c r="C48" s="38"/>
      <c r="D48" s="37"/>
      <c r="E48" s="39"/>
      <c r="F48" s="40" t="s">
        <v>22</v>
      </c>
      <c r="G48" s="22"/>
      <c r="H48" s="22"/>
      <c r="I48" s="22"/>
      <c r="J48" s="22"/>
    </row>
    <row r="49" spans="1:10" ht="15.75" thickBot="1" x14ac:dyDescent="0.3">
      <c r="A49" s="8" t="s">
        <v>44</v>
      </c>
      <c r="B49" s="9">
        <f>B39+B48+B22</f>
        <v>19555</v>
      </c>
      <c r="C49" s="41">
        <f>C39+C48+C22</f>
        <v>21.21222222222222</v>
      </c>
      <c r="D49" s="42"/>
      <c r="E49" s="42"/>
      <c r="F49" s="43" t="s">
        <v>22</v>
      </c>
      <c r="G49" s="22"/>
      <c r="H49" s="22"/>
      <c r="I49" s="22"/>
      <c r="J49" s="22"/>
    </row>
    <row r="50" spans="1:10" ht="15.75" thickBot="1" x14ac:dyDescent="0.3">
      <c r="A50" s="3"/>
      <c r="B50" s="3"/>
      <c r="C50" s="8" t="s">
        <v>45</v>
      </c>
      <c r="D50" s="9"/>
      <c r="E50" s="44">
        <v>20</v>
      </c>
      <c r="F50" s="3"/>
      <c r="G50" s="3"/>
      <c r="H50" s="3"/>
      <c r="I50" s="3"/>
      <c r="J50" s="3"/>
    </row>
    <row r="51" spans="1:10" x14ac:dyDescent="0.25">
      <c r="A51" s="3"/>
      <c r="B51" s="3"/>
      <c r="C51" s="2"/>
      <c r="D51" s="2"/>
      <c r="E51" s="2"/>
      <c r="F51" s="3"/>
      <c r="G51" s="3"/>
      <c r="H51" s="3"/>
      <c r="I51" s="3"/>
      <c r="J51" s="3"/>
    </row>
    <row r="52" spans="1:10" x14ac:dyDescent="0.25">
      <c r="A52" s="3"/>
      <c r="B52" s="3"/>
      <c r="F52" s="3"/>
      <c r="G52" s="3"/>
      <c r="H52" s="3"/>
      <c r="I52" s="3"/>
      <c r="J52" s="3"/>
    </row>
    <row r="53" spans="1:10" x14ac:dyDescent="0.25">
      <c r="A53" s="3"/>
      <c r="B53" s="3"/>
      <c r="F53" s="3"/>
      <c r="G53" s="3"/>
      <c r="H53" s="3"/>
      <c r="I53" s="3"/>
      <c r="J53" s="3"/>
    </row>
    <row r="54" spans="1:10" x14ac:dyDescent="0.25">
      <c r="A54" s="3"/>
      <c r="B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45" t="s">
        <v>46</v>
      </c>
      <c r="B56" s="3"/>
      <c r="C56" s="3"/>
      <c r="D56" s="3"/>
      <c r="E56" s="3"/>
      <c r="F56" s="3"/>
      <c r="G56" s="3"/>
      <c r="H56" s="3"/>
      <c r="I56" s="3"/>
      <c r="J56" s="3" t="s">
        <v>58</v>
      </c>
    </row>
    <row r="57" spans="1:10" x14ac:dyDescent="0.25">
      <c r="A57" s="3" t="s">
        <v>47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 t="s">
        <v>48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 t="s">
        <v>59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 t="s">
        <v>49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 t="s">
        <v>50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 t="s">
        <v>51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 t="s">
        <v>52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 t="s">
        <v>60</v>
      </c>
    </row>
  </sheetData>
  <pageMargins left="0.70866141732283472" right="0.11811023622047245" top="0.55118110236220474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Ägaren</cp:lastModifiedBy>
  <cp:lastPrinted>2022-08-23T04:43:59Z</cp:lastPrinted>
  <dcterms:created xsi:type="dcterms:W3CDTF">2021-07-30T16:34:38Z</dcterms:created>
  <dcterms:modified xsi:type="dcterms:W3CDTF">2022-10-30T12:26:21Z</dcterms:modified>
</cp:coreProperties>
</file>